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05-2024\1) výzva\"/>
    </mc:Choice>
  </mc:AlternateContent>
  <xr:revisionPtr revIDLastSave="0" documentId="13_ncr:1_{C136ABA3-CCC8-4119-9393-CEAA0ECE8EEE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H9" i="1"/>
  <c r="H10" i="1"/>
  <c r="K8" i="1"/>
  <c r="L8" i="1"/>
  <c r="K9" i="1"/>
  <c r="L9" i="1"/>
  <c r="K10" i="1"/>
  <c r="L10" i="1"/>
  <c r="L11" i="1" l="1"/>
  <c r="K7" i="1"/>
  <c r="H11" i="1"/>
  <c r="K11" i="1"/>
  <c r="H7" i="1"/>
  <c r="L7" i="1"/>
  <c r="I14" i="1" l="1"/>
  <c r="J14" i="1"/>
</calcChain>
</file>

<file path=xl/sharedStrings.xml><?xml version="1.0" encoding="utf-8"?>
<sst xmlns="http://schemas.openxmlformats.org/spreadsheetml/2006/main" count="50" uniqueCount="46">
  <si>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</si>
  <si>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</si>
  <si>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</si>
  <si>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</si>
  <si>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</si>
  <si>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</si>
  <si>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</si>
  <si>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</si>
  <si>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</si>
  <si>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</si>
  <si>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</si>
  <si>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</si>
  <si>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</si>
  <si>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</si>
  <si>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</si>
  <si>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</si>
  <si>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</si>
  <si>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</si>
  <si>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</si>
  <si>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</si>
  <si>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</si>
  <si>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</si>
  <si>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</si>
  <si>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</si>
  <si>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</si>
  <si>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</si>
  <si>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</si>
  <si>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</si>
  <si>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</si>
  <si>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Společná faktura</t>
  </si>
  <si>
    <t>40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</si>
  <si>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</si>
  <si>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Sklad: 
Ilona Skalová,
Tel.: 37763 1333,
či
Vnější vztahy: 
Hana Kalašová, 
Tel.: 37763 1071,
725 870 136
</t>
    </r>
    <r>
      <rPr>
        <sz val="11"/>
        <rFont val="Calibri"/>
        <family val="2"/>
        <charset val="238"/>
        <scheme val="minor"/>
      </rPr>
      <t>E-mail: kalasovh@rek.zcu.cz</t>
    </r>
  </si>
  <si>
    <t>V případě, že se dodavatel při předání zboží na některá uvedená tel. čísla nedovolá, bude v takovém případě volat tel. 377 631 320.</t>
  </si>
  <si>
    <t>Požadavek na dodání produktové karty jako součást nabídky k ověření splnění zadané specifikace.</t>
  </si>
  <si>
    <t>Příloha č. 2 Kupní smlouvy - technická specifikace
Propagační předměty (II.) 005 - 2024</t>
  </si>
  <si>
    <t>Plecháček</t>
  </si>
  <si>
    <t>Hadřík z rPET na PC, brýle, mobil</t>
  </si>
  <si>
    <t>Peněženka z rPET</t>
  </si>
  <si>
    <t>Lahev z rPET 600 ml</t>
  </si>
  <si>
    <r>
      <rPr>
        <b/>
        <sz val="11"/>
        <color theme="1"/>
        <rFont val="Calibri"/>
        <family val="2"/>
        <charset val="238"/>
        <scheme val="minor"/>
      </rPr>
      <t>Bílý plechový smaltovaný hrnek.</t>
    </r>
    <r>
      <rPr>
        <sz val="11"/>
        <color theme="1"/>
        <rFont val="Calibri"/>
        <family val="2"/>
        <charset val="238"/>
        <scheme val="minor"/>
      </rPr>
      <t xml:space="preserve">
Čistě bílý podklad, bez ozdob (např. imitace mramoru apod.)
Horní okraj z nerez oceli.
Vyrobeno z odolného materiálu, vhodný i na horké nápoje, ohřev, krátký var.
Objem: 340 - 450 ml.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sublimace plnobarevně (CMYK). 
</t>
    </r>
    <r>
      <rPr>
        <b/>
        <sz val="11"/>
        <color theme="1"/>
        <rFont val="Calibri"/>
        <family val="2"/>
        <charset val="238"/>
        <scheme val="minor"/>
      </rPr>
      <t xml:space="preserve">Potisk </t>
    </r>
    <r>
      <rPr>
        <sz val="11"/>
        <color theme="1"/>
        <rFont val="Calibri"/>
        <family val="2"/>
        <charset val="238"/>
        <scheme val="minor"/>
      </rPr>
      <t xml:space="preserve">musí být trvanlivý, odolný i vůči tepelné zátěži. 
Grafické podklady (kolekce - barvy 11 součástí)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potisk_PP (II.)-005-2024.zip
</t>
    </r>
    <r>
      <rPr>
        <sz val="11"/>
        <color theme="1"/>
        <rFont val="Calibri"/>
        <family val="2"/>
        <charset val="238"/>
        <scheme val="minor"/>
      </rPr>
      <t xml:space="preserve">
Dodání včetně papírové krabičky á 1 ks.</t>
    </r>
  </si>
  <si>
    <r>
      <t xml:space="preserve">Sportovní lahev.
Materiál: RCS recyklovaný rPET (min. 70%).
S nepropustným uzamykatelným víčkem, které se otevře po stisknutí "zámečku".
Se řemínkem pro pohodlné nošení.
Objem 600 ml.
</t>
    </r>
    <r>
      <rPr>
        <b/>
        <sz val="11"/>
        <color theme="1"/>
        <rFont val="Calibri"/>
        <family val="2"/>
        <charset val="238"/>
        <scheme val="minor"/>
      </rPr>
      <t>V šedočerné barvě.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Digitální 360° rotační UV tisk, plnobarevně (CMYK).
Grafické podklady (kolekce - barvy 11 součástí "potisk na šířku")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potisk_PP (II.)-005-2024.zip
</t>
    </r>
    <r>
      <rPr>
        <sz val="11"/>
        <color theme="1"/>
        <rFont val="Calibri"/>
        <family val="2"/>
        <charset val="238"/>
        <scheme val="minor"/>
      </rPr>
      <t xml:space="preserve">
Dodání včetně papírové krabičky á 1 ks.</t>
    </r>
  </si>
  <si>
    <t>Kónický hrnek s modrým vnitřkem</t>
  </si>
  <si>
    <r>
      <rPr>
        <b/>
        <sz val="11"/>
        <color theme="1"/>
        <rFont val="Calibri"/>
        <family val="2"/>
        <charset val="238"/>
        <scheme val="minor"/>
      </rPr>
      <t>Bílý kónický keramický hrnek</t>
    </r>
    <r>
      <rPr>
        <sz val="11"/>
        <color theme="1"/>
        <rFont val="Calibri"/>
        <family val="2"/>
        <charset val="238"/>
        <scheme val="minor"/>
      </rPr>
      <t xml:space="preserve">. Klasický tvar ouška s dostatečným prostorem pro úchop.
</t>
    </r>
    <r>
      <rPr>
        <u/>
        <sz val="11"/>
        <color theme="1"/>
        <rFont val="Calibri"/>
        <family val="2"/>
        <charset val="238"/>
        <scheme val="minor"/>
      </rPr>
      <t>S barevným vnitřkem</t>
    </r>
    <r>
      <rPr>
        <sz val="11"/>
        <color theme="1"/>
        <rFont val="Calibri"/>
        <family val="2"/>
        <charset val="238"/>
        <scheme val="minor"/>
      </rPr>
      <t xml:space="preserve"> v kontrastní modré barvě.
</t>
    </r>
    <r>
      <rPr>
        <b/>
        <sz val="11"/>
        <color theme="1"/>
        <rFont val="Calibri"/>
        <family val="2"/>
        <charset val="238"/>
        <scheme val="minor"/>
      </rPr>
      <t>Objem</t>
    </r>
    <r>
      <rPr>
        <sz val="11"/>
        <color theme="1"/>
        <rFont val="Calibri"/>
        <family val="2"/>
        <charset val="238"/>
        <scheme val="minor"/>
      </rPr>
      <t xml:space="preserve">: 350 ml.
Výška: min. 10 cm.
Horní průměr: min. </t>
    </r>
    <r>
      <rPr>
        <sz val="11"/>
        <rFont val="Calibri"/>
        <family val="2"/>
        <charset val="238"/>
        <scheme val="minor"/>
      </rPr>
      <t xml:space="preserve">9,5 cm.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plnobarevný tisk na bílou keramiku (umístění jako pro praváka), s přizpůsobením kónickému tvaru hrnku - dle ilustračního obrázku. Šířka motivu u horního okraje: 6,5 - 7 cm.
Grafické podklady (kolekce - barvy 11 součástí)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potisk_PP (II.)-005-2024.zip
</t>
    </r>
    <r>
      <rPr>
        <sz val="11"/>
        <color theme="1"/>
        <rFont val="Calibri"/>
        <family val="2"/>
        <charset val="238"/>
        <scheme val="minor"/>
      </rPr>
      <t xml:space="preserve">
Dodání včetně papírové krabičky á 1 ks.</t>
    </r>
  </si>
  <si>
    <r>
      <t xml:space="preserve">Čisticí hadřík z RPET mikrovlákna.
Vhodný pro čištění brýlí, mobilních telefonů, počítačových obrazovek apod. 
Min. rozměry 13 x 13 cm.
</t>
    </r>
    <r>
      <rPr>
        <b/>
        <sz val="11"/>
        <color theme="1"/>
        <rFont val="Calibri"/>
        <family val="2"/>
        <charset val="238"/>
        <scheme val="minor"/>
      </rPr>
      <t xml:space="preserve">
Celoplošný potisk </t>
    </r>
    <r>
      <rPr>
        <sz val="11"/>
        <color theme="1"/>
        <rFont val="Calibri"/>
        <family val="2"/>
        <charset val="238"/>
        <scheme val="minor"/>
      </rPr>
      <t>- digitální transfer.
Grafické podklady (kolekce - barvy 11 součástí)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(II.)-005-2024.zip</t>
    </r>
  </si>
  <si>
    <r>
      <t xml:space="preserve">Peněženka na zip s dlouhým textilním úchytem na jezdci.
Materiál: 600D RPET polyesteru.
S etiketou s označením RPET.
Rozměry: min. 10 x 8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digitální transfer.
Grafické podklady (kolekce - barvy 11 součástí)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(II.)-005-2024.zip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</si>
</sst>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9" fillId="0" borderId="0"/>
    <xf numFmtId="0" fontId="9" fillId="0" borderId="0"/>
    <xf numFmtId="0" fontId="20" fillId="0" borderId="0"/>
    <xf numFmtId="0" fontId="20" fillId="0" borderId="0"/>
  </cellStyleXfs>
  <cellXfs count="118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textRotation="90" wrapText="1"/>
    </xf>
    <xf numFmtId="0" fontId="16" fillId="5" borderId="8" xfId="0" applyFont="1" applyFill="1" applyBorder="1" applyAlignment="1" applyProtection="1">
      <alignment horizontal="center" vertical="center" wrapText="1"/>
    </xf>
    <xf numFmtId="0" fontId="12" fillId="4" borderId="8" xfId="0" applyFont="1" applyFill="1" applyBorder="1" applyAlignment="1" applyProtection="1">
      <alignment horizontal="center" vertical="center" wrapText="1"/>
    </xf>
    <xf numFmtId="0" fontId="12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left" vertical="center" wrapText="1" inden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 indent="1"/>
    </xf>
    <xf numFmtId="0" fontId="6" fillId="3" borderId="2" xfId="0" applyFont="1" applyFill="1" applyBorder="1" applyAlignment="1" applyProtection="1">
      <alignment horizontal="left" vertical="center" wrapText="1" inden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1" fontId="16" fillId="3" borderId="2" xfId="0" applyNumberFormat="1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left" vertical="center" wrapText="1" inden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1" fontId="16" fillId="3" borderId="14" xfId="0" applyNumberFormat="1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left" vertical="center" wrapText="1" inden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6" fillId="3" borderId="11" xfId="0" applyFont="1" applyFill="1" applyBorder="1" applyAlignment="1" applyProtection="1">
      <alignment horizontal="left" vertical="center" wrapText="1" inden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1" fontId="16" fillId="3" borderId="12" xfId="0" applyNumberFormat="1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jp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6</xdr:row>
      <xdr:rowOff>504825</xdr:rowOff>
    </xdr:from>
    <xdr:to>
      <xdr:col>6</xdr:col>
      <xdr:colOff>2432493</xdr:colOff>
      <xdr:row>6</xdr:row>
      <xdr:rowOff>2257425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3A8D2B46-A892-4B5A-AB4D-80C6D6293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77800" y="3171825"/>
          <a:ext cx="2051493" cy="1752600"/>
        </a:xfrm>
        <a:prstGeom prst="rect">
          <a:avLst/>
        </a:prstGeom>
      </xdr:spPr>
    </xdr:pic>
    <xdr:clientData/>
  </xdr:twoCellAnchor>
  <xdr:twoCellAnchor editAs="oneCell">
    <xdr:from>
      <xdr:col>6</xdr:col>
      <xdr:colOff>1647823</xdr:colOff>
      <xdr:row>7</xdr:row>
      <xdr:rowOff>241299</xdr:rowOff>
    </xdr:from>
    <xdr:to>
      <xdr:col>6</xdr:col>
      <xdr:colOff>2486024</xdr:colOff>
      <xdr:row>7</xdr:row>
      <xdr:rowOff>2199713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9A502D2-D4BA-4ADA-9263-E4166012C8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144623" y="5832474"/>
          <a:ext cx="838201" cy="1958414"/>
        </a:xfrm>
        <a:prstGeom prst="rect">
          <a:avLst/>
        </a:prstGeom>
      </xdr:spPr>
    </xdr:pic>
    <xdr:clientData/>
  </xdr:twoCellAnchor>
  <xdr:twoCellAnchor editAs="oneCell">
    <xdr:from>
      <xdr:col>6</xdr:col>
      <xdr:colOff>361950</xdr:colOff>
      <xdr:row>7</xdr:row>
      <xdr:rowOff>238125</xdr:rowOff>
    </xdr:from>
    <xdr:to>
      <xdr:col>6</xdr:col>
      <xdr:colOff>1471908</xdr:colOff>
      <xdr:row>7</xdr:row>
      <xdr:rowOff>2197869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E5F78F78-E02B-40BC-A7D8-E87238E78F2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333" b="3964"/>
        <a:stretch/>
      </xdr:blipFill>
      <xdr:spPr>
        <a:xfrm>
          <a:off x="12858750" y="5829300"/>
          <a:ext cx="1109958" cy="1959744"/>
        </a:xfrm>
        <a:prstGeom prst="rect">
          <a:avLst/>
        </a:prstGeom>
      </xdr:spPr>
    </xdr:pic>
    <xdr:clientData/>
  </xdr:twoCellAnchor>
  <xdr:twoCellAnchor editAs="oneCell">
    <xdr:from>
      <xdr:col>6</xdr:col>
      <xdr:colOff>447675</xdr:colOff>
      <xdr:row>8</xdr:row>
      <xdr:rowOff>161925</xdr:rowOff>
    </xdr:from>
    <xdr:to>
      <xdr:col>6</xdr:col>
      <xdr:colOff>2467742</xdr:colOff>
      <xdr:row>8</xdr:row>
      <xdr:rowOff>2168525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D643429C-16C9-454D-B42F-4667ADAD24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944475" y="8353425"/>
          <a:ext cx="2020067" cy="2006600"/>
        </a:xfrm>
        <a:prstGeom prst="rect">
          <a:avLst/>
        </a:prstGeom>
      </xdr:spPr>
    </xdr:pic>
    <xdr:clientData/>
  </xdr:twoCellAnchor>
  <xdr:oneCellAnchor>
    <xdr:from>
      <xdr:col>6</xdr:col>
      <xdr:colOff>815975</xdr:colOff>
      <xdr:row>9</xdr:row>
      <xdr:rowOff>104775</xdr:rowOff>
    </xdr:from>
    <xdr:ext cx="1308100" cy="1291038"/>
    <xdr:pic>
      <xdr:nvPicPr>
        <xdr:cNvPr id="10" name="Obrázek 9">
          <a:extLst>
            <a:ext uri="{FF2B5EF4-FFF2-40B4-BE49-F238E27FC236}">
              <a16:creationId xmlns:a16="http://schemas.microsoft.com/office/drawing/2014/main" id="{91CFA6A3-AB9E-486F-9695-A8B6AE2FA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2775" y="10658475"/>
          <a:ext cx="1308100" cy="1291038"/>
        </a:xfrm>
        <a:prstGeom prst="rect">
          <a:avLst/>
        </a:prstGeom>
      </xdr:spPr>
    </xdr:pic>
    <xdr:clientData/>
  </xdr:oneCellAnchor>
  <xdr:oneCellAnchor>
    <xdr:from>
      <xdr:col>6</xdr:col>
      <xdr:colOff>428625</xdr:colOff>
      <xdr:row>10</xdr:row>
      <xdr:rowOff>326989</xdr:rowOff>
    </xdr:from>
    <xdr:ext cx="2006600" cy="1276198"/>
    <xdr:pic>
      <xdr:nvPicPr>
        <xdr:cNvPr id="11" name="Obrázek 10">
          <a:extLst>
            <a:ext uri="{FF2B5EF4-FFF2-40B4-BE49-F238E27FC236}">
              <a16:creationId xmlns:a16="http://schemas.microsoft.com/office/drawing/2014/main" id="{32A6FC43-C292-4B37-A4C0-76CA6A5059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925425" y="12414214"/>
          <a:ext cx="2006600" cy="127619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D1" zoomScaleNormal="10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13" customWidth="1"/>
    <col min="5" max="5" width="12" style="4" customWidth="1"/>
    <col min="6" max="6" width="121.42578125" style="5" customWidth="1"/>
    <col min="7" max="7" width="45.140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39.5703125" style="1" customWidth="1"/>
    <col min="17" max="17" width="34.140625" style="1" customWidth="1"/>
    <col min="18" max="18" width="37.28515625" style="1" customWidth="1"/>
    <col min="19" max="19" width="29" style="1" customWidth="1"/>
    <col min="20" max="20" width="1.7109375" style="1" hidden="1" customWidth="1"/>
    <col min="21" max="21" width="29.285156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35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26</v>
      </c>
      <c r="H6" s="28" t="s">
        <v>16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17</v>
      </c>
      <c r="N6" s="28" t="s">
        <v>18</v>
      </c>
      <c r="O6" s="28" t="s">
        <v>19</v>
      </c>
      <c r="P6" s="28" t="s">
        <v>20</v>
      </c>
      <c r="Q6" s="30" t="s">
        <v>21</v>
      </c>
      <c r="R6" s="28" t="s">
        <v>22</v>
      </c>
      <c r="S6" s="28" t="s">
        <v>31</v>
      </c>
      <c r="T6" s="28" t="s">
        <v>23</v>
      </c>
      <c r="U6" s="28" t="s">
        <v>24</v>
      </c>
    </row>
    <row r="7" spans="1:21" ht="230.25" customHeight="1" x14ac:dyDescent="0.25">
      <c r="A7" s="31"/>
      <c r="B7" s="32">
        <v>1</v>
      </c>
      <c r="C7" s="33" t="s">
        <v>36</v>
      </c>
      <c r="D7" s="34">
        <v>500</v>
      </c>
      <c r="E7" s="35" t="s">
        <v>25</v>
      </c>
      <c r="F7" s="36" t="s">
        <v>40</v>
      </c>
      <c r="G7" s="37"/>
      <c r="H7" s="38">
        <f t="shared" ref="H7:H11" si="0">D7*I7</f>
        <v>50000</v>
      </c>
      <c r="I7" s="39">
        <v>100</v>
      </c>
      <c r="J7" s="114"/>
      <c r="K7" s="40">
        <f t="shared" ref="K7" si="1">D7*J7</f>
        <v>0</v>
      </c>
      <c r="L7" s="41" t="str">
        <f t="shared" ref="L7" si="2">IF(ISNUMBER(J7), IF(J7&gt;I7,"NEVYHOVUJE","VYHOVUJE")," ")</f>
        <v xml:space="preserve"> </v>
      </c>
      <c r="M7" s="42" t="s">
        <v>29</v>
      </c>
      <c r="N7" s="43" t="s">
        <v>27</v>
      </c>
      <c r="O7" s="44"/>
      <c r="P7" s="45" t="s">
        <v>34</v>
      </c>
      <c r="Q7" s="46" t="s">
        <v>32</v>
      </c>
      <c r="R7" s="47" t="s">
        <v>28</v>
      </c>
      <c r="S7" s="48" t="s">
        <v>30</v>
      </c>
      <c r="T7" s="49"/>
      <c r="U7" s="50" t="s">
        <v>12</v>
      </c>
    </row>
    <row r="8" spans="1:21" ht="204.75" customHeight="1" x14ac:dyDescent="0.25">
      <c r="A8" s="31"/>
      <c r="B8" s="51">
        <v>2</v>
      </c>
      <c r="C8" s="52" t="s">
        <v>39</v>
      </c>
      <c r="D8" s="53">
        <v>400</v>
      </c>
      <c r="E8" s="54" t="s">
        <v>25</v>
      </c>
      <c r="F8" s="52" t="s">
        <v>41</v>
      </c>
      <c r="G8" s="55"/>
      <c r="H8" s="56">
        <f t="shared" si="0"/>
        <v>100000</v>
      </c>
      <c r="I8" s="57">
        <v>250</v>
      </c>
      <c r="J8" s="115"/>
      <c r="K8" s="58">
        <f t="shared" ref="K8:K10" si="3">D8*J8</f>
        <v>0</v>
      </c>
      <c r="L8" s="59" t="str">
        <f t="shared" ref="L8:L10" si="4">IF(ISNUMBER(J8), IF(J8&gt;I8,"NEVYHOVUJE","VYHOVUJE")," ")</f>
        <v xml:space="preserve"> </v>
      </c>
      <c r="M8" s="60"/>
      <c r="N8" s="61"/>
      <c r="O8" s="62"/>
      <c r="P8" s="63"/>
      <c r="Q8" s="64"/>
      <c r="R8" s="65"/>
      <c r="S8" s="66"/>
      <c r="T8" s="67"/>
      <c r="U8" s="68"/>
    </row>
    <row r="9" spans="1:21" ht="198.75" customHeight="1" x14ac:dyDescent="0.25">
      <c r="A9" s="31"/>
      <c r="B9" s="51">
        <v>3</v>
      </c>
      <c r="C9" s="52" t="s">
        <v>42</v>
      </c>
      <c r="D9" s="53">
        <v>500</v>
      </c>
      <c r="E9" s="54" t="s">
        <v>25</v>
      </c>
      <c r="F9" s="52" t="s">
        <v>43</v>
      </c>
      <c r="G9" s="55"/>
      <c r="H9" s="56">
        <f t="shared" si="0"/>
        <v>40000</v>
      </c>
      <c r="I9" s="57">
        <v>80</v>
      </c>
      <c r="J9" s="115"/>
      <c r="K9" s="58">
        <f t="shared" si="3"/>
        <v>0</v>
      </c>
      <c r="L9" s="59" t="str">
        <f t="shared" si="4"/>
        <v xml:space="preserve"> </v>
      </c>
      <c r="M9" s="60"/>
      <c r="N9" s="61"/>
      <c r="O9" s="62"/>
      <c r="P9" s="63"/>
      <c r="Q9" s="64"/>
      <c r="R9" s="65"/>
      <c r="S9" s="66"/>
      <c r="T9" s="67"/>
      <c r="U9" s="68"/>
    </row>
    <row r="10" spans="1:21" ht="132" customHeight="1" x14ac:dyDescent="0.25">
      <c r="A10" s="31"/>
      <c r="B10" s="69">
        <v>4</v>
      </c>
      <c r="C10" s="70" t="s">
        <v>37</v>
      </c>
      <c r="D10" s="71">
        <v>300</v>
      </c>
      <c r="E10" s="72" t="s">
        <v>25</v>
      </c>
      <c r="F10" s="73" t="s">
        <v>44</v>
      </c>
      <c r="G10" s="74"/>
      <c r="H10" s="75">
        <f t="shared" si="0"/>
        <v>6900</v>
      </c>
      <c r="I10" s="76">
        <v>23</v>
      </c>
      <c r="J10" s="116"/>
      <c r="K10" s="77">
        <f t="shared" si="3"/>
        <v>0</v>
      </c>
      <c r="L10" s="78" t="str">
        <f t="shared" si="4"/>
        <v xml:space="preserve"> </v>
      </c>
      <c r="M10" s="60"/>
      <c r="N10" s="61"/>
      <c r="O10" s="62"/>
      <c r="P10" s="63"/>
      <c r="Q10" s="64"/>
      <c r="R10" s="65"/>
      <c r="S10" s="66"/>
      <c r="T10" s="67"/>
      <c r="U10" s="68"/>
    </row>
    <row r="11" spans="1:21" ht="163.5" customHeight="1" thickBot="1" x14ac:dyDescent="0.3">
      <c r="A11" s="31"/>
      <c r="B11" s="79">
        <v>5</v>
      </c>
      <c r="C11" s="80" t="s">
        <v>38</v>
      </c>
      <c r="D11" s="81">
        <v>300</v>
      </c>
      <c r="E11" s="82" t="s">
        <v>25</v>
      </c>
      <c r="F11" s="83" t="s">
        <v>45</v>
      </c>
      <c r="G11" s="84"/>
      <c r="H11" s="85">
        <f t="shared" si="0"/>
        <v>12000</v>
      </c>
      <c r="I11" s="86">
        <v>40</v>
      </c>
      <c r="J11" s="117"/>
      <c r="K11" s="87">
        <f t="shared" ref="K11" si="5">D11*J11</f>
        <v>0</v>
      </c>
      <c r="L11" s="88" t="str">
        <f t="shared" ref="L11" si="6">IF(ISNUMBER(J11), IF(J11&gt;I11,"NEVYHOVUJE","VYHOVUJE")," ")</f>
        <v xml:space="preserve"> </v>
      </c>
      <c r="M11" s="89"/>
      <c r="N11" s="90"/>
      <c r="O11" s="91"/>
      <c r="P11" s="92"/>
      <c r="Q11" s="93"/>
      <c r="R11" s="93"/>
      <c r="S11" s="94"/>
      <c r="T11" s="95"/>
      <c r="U11" s="96"/>
    </row>
    <row r="12" spans="1:21" ht="13.5" customHeight="1" thickTop="1" thickBot="1" x14ac:dyDescent="0.3">
      <c r="C12" s="1"/>
      <c r="D12" s="1"/>
      <c r="E12" s="1"/>
      <c r="F12" s="1"/>
      <c r="G12" s="1"/>
      <c r="H12" s="1"/>
      <c r="K12" s="97"/>
    </row>
    <row r="13" spans="1:21" ht="60.75" customHeight="1" thickTop="1" thickBot="1" x14ac:dyDescent="0.3">
      <c r="B13" s="98" t="s">
        <v>9</v>
      </c>
      <c r="C13" s="98"/>
      <c r="D13" s="98"/>
      <c r="E13" s="98"/>
      <c r="F13" s="98"/>
      <c r="G13" s="15"/>
      <c r="H13" s="99"/>
      <c r="I13" s="100" t="s">
        <v>10</v>
      </c>
      <c r="J13" s="101" t="s">
        <v>11</v>
      </c>
      <c r="K13" s="102"/>
      <c r="L13" s="103"/>
      <c r="M13" s="104"/>
      <c r="N13" s="24"/>
      <c r="O13" s="24"/>
      <c r="P13" s="24"/>
      <c r="Q13" s="24"/>
      <c r="R13" s="24"/>
      <c r="S13" s="24"/>
      <c r="T13" s="24"/>
      <c r="U13" s="105"/>
    </row>
    <row r="14" spans="1:21" ht="33" customHeight="1" thickTop="1" thickBot="1" x14ac:dyDescent="0.3">
      <c r="B14" s="106" t="s">
        <v>33</v>
      </c>
      <c r="C14" s="106"/>
      <c r="D14" s="106"/>
      <c r="E14" s="106"/>
      <c r="F14" s="106"/>
      <c r="G14" s="107"/>
      <c r="H14" s="108"/>
      <c r="I14" s="109">
        <f>SUM(H7:H11)</f>
        <v>208900</v>
      </c>
      <c r="J14" s="110">
        <f>SUM(K7:K11)</f>
        <v>0</v>
      </c>
      <c r="K14" s="111"/>
      <c r="L14" s="112"/>
      <c r="M14" s="104"/>
      <c r="T14" s="24"/>
      <c r="U14" s="105"/>
    </row>
    <row r="15" spans="1:21" ht="14.1" customHeight="1" thickTop="1" x14ac:dyDescent="0.25"/>
    <row r="16" spans="1:21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1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D1iw2eWq9LQnnZ8teHWMnWQaw0gqPNdZLpCY6FRq/5tkBFuPxD+uuSqB6YMfoafaJm6JaO8QDka93KPiZaowDA==" saltValue="+VqXycLz30+nVnjf6EVDkg==" spinCount="100000" sheet="1" objects="1" scenarios="1"/>
  <mergeCells count="13">
    <mergeCell ref="B14:F14"/>
    <mergeCell ref="J14:L14"/>
    <mergeCell ref="B1:D1"/>
    <mergeCell ref="J13:L13"/>
    <mergeCell ref="B13:F13"/>
    <mergeCell ref="M7:M11"/>
    <mergeCell ref="N7:N11"/>
    <mergeCell ref="O7:O11"/>
    <mergeCell ref="P7:P11"/>
    <mergeCell ref="Q7:Q11"/>
    <mergeCell ref="R7:R11"/>
    <mergeCell ref="S7:S11"/>
    <mergeCell ref="U7:U11"/>
  </mergeCells>
  <conditionalFormatting sqref="B7:B11 D7:D11">
    <cfRule type="containsBlanks" dxfId="6" priority="88">
      <formula>LEN(TRIM(B7))=0</formula>
    </cfRule>
  </conditionalFormatting>
  <conditionalFormatting sqref="B7:B11">
    <cfRule type="cellIs" dxfId="5" priority="83" operator="greaterThanOrEqual">
      <formula>1</formula>
    </cfRule>
  </conditionalFormatting>
  <conditionalFormatting sqref="J7:J11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:N10" xr:uid="{00000000-0002-0000-0000-000000000000}">
      <formula1>"ANO,NE"</formula1>
    </dataValidation>
    <dataValidation type="list" showInputMessage="1" showErrorMessage="1" sqref="E7:E11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2024-03-04T08:17:12Z</cp:lastPrinted>
  <dcterms:created xsi:type="dcterms:W3CDTF">2014-03-05T12:43:32Z</dcterms:created>
  <dcterms:modified xsi:type="dcterms:W3CDTF">2024-03-04T13:29:57Z</dcterms:modified>
</cp:coreProperties>
</file>